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8E9570AB-935D-4452-93F3-C52576895C8B}" xr6:coauthVersionLast="47" xr6:coauthVersionMax="47" xr10:uidLastSave="{00000000-0000-0000-0000-000000000000}"/>
  <bookViews>
    <workbookView xWindow="28680" yWindow="-120" windowWidth="51840" windowHeight="21120" xr2:uid="{9A9C731A-81A5-43FE-BDA5-75DD1E39E49B}"/>
  </bookViews>
  <sheets>
    <sheet name="Snowflake - Pancak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J20" i="1" s="1"/>
  <c r="J21" i="1" s="1"/>
  <c r="J23" i="1" s="1"/>
  <c r="E22" i="1"/>
  <c r="E21" i="1"/>
</calcChain>
</file>

<file path=xl/sharedStrings.xml><?xml version="1.0" encoding="utf-8"?>
<sst xmlns="http://schemas.openxmlformats.org/spreadsheetml/2006/main" count="14" uniqueCount="14">
  <si>
    <t>Snowflake Pancakes Yield Calculator</t>
  </si>
  <si>
    <t>Ingredients</t>
  </si>
  <si>
    <t>Kg</t>
  </si>
  <si>
    <t>Cost (R)</t>
  </si>
  <si>
    <t>Batter per Pancake (g)</t>
  </si>
  <si>
    <t>Entry Field</t>
  </si>
  <si>
    <t>Snowflake Pancake Mix</t>
  </si>
  <si>
    <t>Total Pancakes</t>
  </si>
  <si>
    <t>Eggs</t>
  </si>
  <si>
    <t>Cost Per Pancake</t>
  </si>
  <si>
    <t>Water</t>
  </si>
  <si>
    <t>Desired Gross Profit %</t>
  </si>
  <si>
    <t>Total Weight</t>
  </si>
  <si>
    <t>Recommended Selling Price Per Pancake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</si>
</sst>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g&quot;"/>
    <numFmt numFmtId="165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0" fontId="5" fillId="3" borderId="5" xfId="0" applyFont="1" applyFill="1" applyBorder="1" applyAlignment="1">
      <alignment horizontal="center"/>
    </xf>
    <xf numFmtId="1" fontId="2" fillId="0" borderId="6" xfId="0" applyNumberFormat="1" applyFont="1" applyBorder="1"/>
    <xf numFmtId="2" fontId="2" fillId="0" borderId="6" xfId="0" applyNumberFormat="1" applyFont="1" applyBorder="1"/>
    <xf numFmtId="165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5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color rgb="FFFFFFFF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171450</xdr:rowOff>
    </xdr:from>
    <xdr:to>
      <xdr:col>11</xdr:col>
      <xdr:colOff>1094952</xdr:colOff>
      <xdr:row>16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F4DC4-5CE4-4327-9D0F-096B4670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9650"/>
          <a:ext cx="10572327" cy="3171825"/>
        </a:xfrm>
        <a:prstGeom prst="roundRect">
          <a:avLst>
            <a:gd name="adj" fmla="val 31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0</xdr:colOff>
      <xdr:row>1</xdr:row>
      <xdr:rowOff>66675</xdr:rowOff>
    </xdr:from>
    <xdr:to>
      <xdr:col>11</xdr:col>
      <xdr:colOff>1267935</xdr:colOff>
      <xdr:row>1</xdr:row>
      <xdr:rowOff>543911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5AFFAE-53BD-4ADF-9E15-1F988E3C3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5" y="31432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1CB724-0170-4562-883F-1BE28935A3D3}" name="Table1454611" displayName="Table1454611" ref="D19:F23" totalsRowCount="1" headerRowDxfId="8" dataDxfId="7" totalsRowDxfId="6">
  <tableColumns count="3">
    <tableColumn id="1" xr3:uid="{63C221D1-15C4-4B4E-8CA0-DD3AB061532D}" name="Ingredients" totalsRowLabel="Total Weight" dataDxfId="5" totalsRowDxfId="4"/>
    <tableColumn id="2" xr3:uid="{CD31D9B1-6722-42D4-8A2D-01B195A71DA1}" name="Kg" totalsRowFunction="sum" dataDxfId="3" totalsRowDxfId="2"/>
    <tableColumn id="3" xr3:uid="{94EE0725-E408-4C13-B917-CEBFDA492422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2694-8BB8-44D5-995B-A38CE9EDEC84}">
  <sheetPr>
    <tabColor rgb="FFCD0067"/>
  </sheetPr>
  <dimension ref="B1:L32"/>
  <sheetViews>
    <sheetView showGridLines="0" tabSelected="1" workbookViewId="0">
      <selection activeCell="J22" activeCellId="4" sqref="E20 F20 F21 J19 J22"/>
    </sheetView>
  </sheetViews>
  <sheetFormatPr defaultRowHeight="18.75" x14ac:dyDescent="0.4"/>
  <cols>
    <col min="1" max="1" width="5.28515625" style="1" customWidth="1"/>
    <col min="2" max="3" width="9.140625" style="1"/>
    <col min="4" max="4" width="24.5703125" style="1" bestFit="1" customWidth="1"/>
    <col min="5" max="5" width="8.42578125" style="1" bestFit="1" customWidth="1"/>
    <col min="6" max="6" width="9.7109375" style="1" bestFit="1" customWidth="1"/>
    <col min="7" max="8" width="9.140625" style="1"/>
    <col min="9" max="9" width="43" style="1" bestFit="1" customWidth="1"/>
    <col min="10" max="10" width="16" style="1" bestFit="1" customWidth="1"/>
    <col min="11" max="11" width="9.140625" style="1"/>
    <col min="12" max="12" width="20" style="1" customWidth="1"/>
    <col min="13" max="16384" width="9.140625" style="1"/>
  </cols>
  <sheetData>
    <row r="1" spans="2:12" ht="19.5" thickBot="1" x14ac:dyDescent="0.45"/>
    <row r="2" spans="2:12" ht="46.5" customHeight="1" x14ac:dyDescent="0.4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x14ac:dyDescent="0.4">
      <c r="B3" s="2"/>
      <c r="L3" s="3"/>
    </row>
    <row r="4" spans="2:12" x14ac:dyDescent="0.4">
      <c r="B4" s="2"/>
      <c r="L4" s="3"/>
    </row>
    <row r="5" spans="2:12" x14ac:dyDescent="0.4">
      <c r="B5" s="2"/>
      <c r="L5" s="3"/>
    </row>
    <row r="6" spans="2:12" x14ac:dyDescent="0.4">
      <c r="B6" s="2"/>
      <c r="L6" s="3"/>
    </row>
    <row r="7" spans="2:12" x14ac:dyDescent="0.4">
      <c r="B7" s="2"/>
      <c r="L7" s="3"/>
    </row>
    <row r="8" spans="2:12" x14ac:dyDescent="0.4">
      <c r="B8" s="2"/>
      <c r="L8" s="3"/>
    </row>
    <row r="9" spans="2:12" x14ac:dyDescent="0.4">
      <c r="B9" s="2"/>
      <c r="L9" s="3"/>
    </row>
    <row r="10" spans="2:12" x14ac:dyDescent="0.4">
      <c r="B10" s="2"/>
      <c r="L10" s="3"/>
    </row>
    <row r="11" spans="2:12" x14ac:dyDescent="0.4">
      <c r="B11" s="2"/>
      <c r="L11" s="3"/>
    </row>
    <row r="12" spans="2:12" x14ac:dyDescent="0.4">
      <c r="B12" s="2"/>
      <c r="L12" s="3"/>
    </row>
    <row r="13" spans="2:12" x14ac:dyDescent="0.4">
      <c r="B13" s="2"/>
      <c r="L13" s="3"/>
    </row>
    <row r="14" spans="2:12" x14ac:dyDescent="0.4">
      <c r="B14" s="2"/>
      <c r="L14" s="3"/>
    </row>
    <row r="15" spans="2:12" x14ac:dyDescent="0.4">
      <c r="B15" s="2"/>
      <c r="L15" s="3"/>
    </row>
    <row r="16" spans="2:12" x14ac:dyDescent="0.4">
      <c r="B16" s="2"/>
      <c r="L16" s="3"/>
    </row>
    <row r="17" spans="2:12" x14ac:dyDescent="0.4">
      <c r="B17" s="2"/>
      <c r="L17" s="3"/>
    </row>
    <row r="18" spans="2:12" x14ac:dyDescent="0.4">
      <c r="B18" s="2"/>
      <c r="L18" s="3"/>
    </row>
    <row r="19" spans="2:12" x14ac:dyDescent="0.4">
      <c r="B19" s="2"/>
      <c r="D19" s="4" t="s">
        <v>1</v>
      </c>
      <c r="E19" s="4" t="s">
        <v>2</v>
      </c>
      <c r="F19" s="4" t="s">
        <v>3</v>
      </c>
      <c r="I19" s="5" t="s">
        <v>4</v>
      </c>
      <c r="J19" s="22">
        <v>100</v>
      </c>
      <c r="L19" s="6" t="s">
        <v>5</v>
      </c>
    </row>
    <row r="20" spans="2:12" x14ac:dyDescent="0.4">
      <c r="B20" s="2"/>
      <c r="D20" s="5" t="s">
        <v>6</v>
      </c>
      <c r="E20" s="21">
        <v>5</v>
      </c>
      <c r="F20" s="21">
        <v>236.83</v>
      </c>
      <c r="I20" s="5" t="s">
        <v>7</v>
      </c>
      <c r="J20" s="7">
        <f>INT(Table1454611[[#Totals],[Kg]]/(J19/1000))</f>
        <v>130</v>
      </c>
      <c r="L20" s="3"/>
    </row>
    <row r="21" spans="2:12" x14ac:dyDescent="0.4">
      <c r="B21" s="2"/>
      <c r="D21" s="5" t="s">
        <v>8</v>
      </c>
      <c r="E21" s="8">
        <f>40%*$E$20</f>
        <v>2</v>
      </c>
      <c r="F21" s="21">
        <v>55</v>
      </c>
      <c r="I21" s="5" t="s">
        <v>9</v>
      </c>
      <c r="J21" s="9">
        <f>Table1454611[[#Totals],[Cost (R)]]/J20</f>
        <v>2.2448461538461544</v>
      </c>
      <c r="L21" s="3"/>
    </row>
    <row r="22" spans="2:12" x14ac:dyDescent="0.4">
      <c r="B22" s="2"/>
      <c r="D22" s="5" t="s">
        <v>10</v>
      </c>
      <c r="E22" s="8">
        <f>120%*$E$20</f>
        <v>6</v>
      </c>
      <c r="F22" s="8">
        <v>0</v>
      </c>
      <c r="I22" s="5" t="s">
        <v>11</v>
      </c>
      <c r="J22" s="23">
        <v>0.5</v>
      </c>
      <c r="L22" s="3"/>
    </row>
    <row r="23" spans="2:12" x14ac:dyDescent="0.4">
      <c r="B23" s="2"/>
      <c r="D23" s="10" t="s">
        <v>12</v>
      </c>
      <c r="E23" s="11">
        <f>SUBTOTAL(109,Table1454611[Kg])</f>
        <v>13</v>
      </c>
      <c r="F23" s="11">
        <f>SUBTOTAL(109,Table1454611[Cost (R)])</f>
        <v>291.83000000000004</v>
      </c>
      <c r="I23" s="5" t="s">
        <v>13</v>
      </c>
      <c r="J23" s="12">
        <f>IF(OR(J21="",J22=""),"", IF(OR(J22&lt;0,J22&gt;=1),"Invalid GP", ROUND(J21/(1-J22), 2)))</f>
        <v>4.49</v>
      </c>
      <c r="L23" s="3"/>
    </row>
    <row r="24" spans="2:12" ht="19.5" thickBot="1" x14ac:dyDescent="0.45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30" spans="2:12" x14ac:dyDescent="0.4">
      <c r="K30" s="16"/>
    </row>
    <row r="32" spans="2:12" x14ac:dyDescent="0.4">
      <c r="D32" s="17"/>
    </row>
  </sheetData>
  <sheetProtection algorithmName="SHA-512" hashValue="R8jgaPzKKghopW10eVbaFjfrZI4jvfkeP8tDcL67Cc3/H1qSSgxGqy5OfOQjQ4729/xGv6tmsQDCN403Yn18Dw==" saltValue="aTp/eYoIAF1U/G5aAMQnTQ==" spinCount="100000" sheet="1" objects="1" scenarios="1"/>
  <mergeCells count="1">
    <mergeCell ref="B2:L2"/>
  </mergeCells>
  <dataValidations count="1">
    <dataValidation type="list" allowBlank="1" showInputMessage="1" showErrorMessage="1" sqref="E20" xr:uid="{02EEC291-6938-4F77-A81E-061F1E488516}">
      <formula1>"1,0,2,5,5,0"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Pancake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2026-03-02T09:19:22Z</dcterms:created>
  <dcterms:modified xsi:type="dcterms:W3CDTF">2026-03-02T10:41:31Z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2026-03-02T10:41:26Z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b8d5ca38-1944-4227-8cd3-a09b1e83e1c2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